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BE4B3B64-FD31-4FA6-9AE5-DFA15BEBDD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of Contents" sheetId="5" r:id="rId1"/>
    <sheet name="Chart" sheetId="4" r:id="rId2"/>
    <sheet name="Data Sheet" sheetId="1" r:id="rId3"/>
  </sheets>
  <definedNames>
    <definedName name="Title1">'Data Sheet'!$A$2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  <c r="C7" i="1"/>
  <c r="B7" i="1"/>
  <c r="B6" i="1"/>
  <c r="C6" i="1"/>
  <c r="C5" i="1"/>
  <c r="B5" i="1"/>
  <c r="B4" i="1"/>
  <c r="C4" i="1"/>
  <c r="C3" i="1" l="1"/>
  <c r="B3" i="1"/>
</calcChain>
</file>

<file path=xl/sharedStrings.xml><?xml version="1.0" encoding="utf-8"?>
<sst xmlns="http://schemas.openxmlformats.org/spreadsheetml/2006/main" count="9" uniqueCount="8">
  <si>
    <t>Fiscal Year</t>
  </si>
  <si>
    <t>Revenues Per Capita</t>
  </si>
  <si>
    <t>Expenditures Per Capita</t>
  </si>
  <si>
    <t>End of Worksheet</t>
  </si>
  <si>
    <t>Table of Contents</t>
  </si>
  <si>
    <t>Chart</t>
  </si>
  <si>
    <t>Data Sheet</t>
  </si>
  <si>
    <t>Revenues and Expenditures per Capita 
Fiscal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</si>
</sst>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/>
    <xf numFmtId="6" fontId="4" fillId="0" borderId="0" xfId="0" applyNumberFormat="1" applyFont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left" vertical="center" indent="4"/>
    </xf>
    <xf numFmtId="0" fontId="8" fillId="0" borderId="0" xfId="1" applyFont="1" applyAlignment="1">
      <alignment horizontal="left" indent="4"/>
    </xf>
    <xf numFmtId="0" fontId="2" fillId="0" borderId="0" xfId="0" applyFont="1" applyAlignment="1">
      <alignment horizontal="left" indent="4"/>
    </xf>
    <xf numFmtId="0" fontId="1" fillId="0" borderId="0" xfId="0" applyFont="1" applyAlignment="1">
      <alignment horizontal="left" indent="4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700" b="1" i="0" u="none" strike="noStrike" baseline="0">
                <a:effectLst/>
              </a:rPr>
              <a:t>Williamson CAD: Revenues and Expenditures per Capita, Fiscal 2020-2025 </a:t>
            </a:r>
            <a:endParaRPr lang="en-US" sz="1700"/>
          </a:p>
        </c:rich>
      </c:tx>
      <c:layout>
        <c:manualLayout>
          <c:xMode val="edge"/>
          <c:yMode val="edge"/>
          <c:x val="0.1063192776279564"/>
          <c:y val="1.21135641873443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Sheet'!$B$2</c:f>
              <c:strCache>
                <c:ptCount val="1"/>
                <c:pt idx="0">
                  <c:v>Revenues Per Capita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Sheet'!$A$3:$A$8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'Data Sheet'!$B$3:$B$8</c:f>
              <c:numCache>
                <c:formatCode>"$"#,##0_);[Red]\("$"#,##0\)</c:formatCode>
                <c:ptCount val="6"/>
                <c:pt idx="0">
                  <c:v>15.424270586863749</c:v>
                </c:pt>
                <c:pt idx="1">
                  <c:v>14.729421028239463</c:v>
                </c:pt>
                <c:pt idx="2">
                  <c:v>14.953745480311351</c:v>
                </c:pt>
                <c:pt idx="3">
                  <c:v>16.677102191502847</c:v>
                </c:pt>
                <c:pt idx="4">
                  <c:v>18.435373981121323</c:v>
                </c:pt>
                <c:pt idx="5">
                  <c:v>19.351257957942494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0-48C1-ACA8-39B2B8409239}"/>
            </c:ext>
          </c:extLst>
        </c:ser>
        <c:ser>
          <c:idx val="1"/>
          <c:order val="1"/>
          <c:tx>
            <c:strRef>
              <c:f>'Data Sheet'!$C$2</c:f>
              <c:strCache>
                <c:ptCount val="1"/>
                <c:pt idx="0">
                  <c:v>Expenditures Per Capita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Sheet'!$A$3:$A$8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'Data Sheet'!$C$3:$C$8</c:f>
              <c:numCache>
                <c:formatCode>"$"#,##0_);[Red]\("$"#,##0\)</c:formatCode>
                <c:ptCount val="6"/>
                <c:pt idx="0">
                  <c:v>15.444590216693458</c:v>
                </c:pt>
                <c:pt idx="1">
                  <c:v>15.220737149331717</c:v>
                </c:pt>
                <c:pt idx="2">
                  <c:v>15.628095679706096</c:v>
                </c:pt>
                <c:pt idx="3">
                  <c:v>16.18129136955428</c:v>
                </c:pt>
                <c:pt idx="4">
                  <c:v>17.76981393850804</c:v>
                </c:pt>
                <c:pt idx="5">
                  <c:v>20.022976060449196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0-48C1-ACA8-39B2B840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94304"/>
        <c:axId val="127004672"/>
      </c:barChart>
      <c:catAx>
        <c:axId val="12699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Fiscal Year</a:t>
                </a:r>
                <a:endParaRPr lang="en-US" sz="11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7004672"/>
        <c:crosses val="autoZero"/>
        <c:auto val="1"/>
        <c:lblAlgn val="ctr"/>
        <c:lblOffset val="100"/>
        <c:noMultiLvlLbl val="0"/>
      </c:catAx>
      <c:valAx>
        <c:axId val="127004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Revenues and Expenditures per Capita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717710211799919E-2"/>
              <c:y val="0.31108853668618641"/>
            </c:manualLayout>
          </c:layout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126994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 descr="Time trend for at least five years showing revenues and expenditures per capita or per student; and&#10;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workbookViewId="0">
      <selection activeCell="A4" sqref="A4"/>
    </sheetView>
  </sheetViews>
  <sheetFormatPr defaultColWidth="0" defaultRowHeight="24.95" customHeight="1" zeroHeight="1" x14ac:dyDescent="0.2"/>
  <cols>
    <col min="1" max="1" width="55.7109375" style="11" customWidth="1"/>
    <col min="2" max="16384" width="9.140625" style="7" hidden="1"/>
  </cols>
  <sheetData>
    <row r="1" spans="1:1" ht="24.95" customHeight="1" x14ac:dyDescent="0.2">
      <c r="A1" s="8" t="s">
        <v>4</v>
      </c>
    </row>
    <row r="2" spans="1:1" ht="24.95" customHeight="1" x14ac:dyDescent="0.2">
      <c r="A2" s="9" t="s">
        <v>5</v>
      </c>
    </row>
    <row r="3" spans="1:1" ht="24.95" customHeight="1" x14ac:dyDescent="0.2">
      <c r="A3" s="9" t="s">
        <v>6</v>
      </c>
    </row>
    <row r="4" spans="1:1" ht="24.95" customHeight="1" x14ac:dyDescent="0.2">
      <c r="A4" s="10" t="s">
        <v>3</v>
      </c>
    </row>
  </sheetData>
  <hyperlinks>
    <hyperlink ref="A2" location="'Chart'!A1" display="Chart" xr:uid="{00000000-0004-0000-0000-000000000000}"/>
    <hyperlink ref="A3" location="'Data Sheet'!A1" display="Data Sheet" xr:uid="{00000000-0004-0000-0000-000001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2" sqref="A2"/>
    </sheetView>
  </sheetViews>
  <sheetFormatPr defaultColWidth="0" defaultRowHeight="14.25" zeroHeight="1" x14ac:dyDescent="0.2"/>
  <cols>
    <col min="1" max="3" width="14.7109375" style="1" customWidth="1"/>
    <col min="4" max="16384" width="14.7109375" style="1" hidden="1"/>
  </cols>
  <sheetData>
    <row r="1" spans="1:3" ht="98.25" customHeight="1" x14ac:dyDescent="0.2">
      <c r="A1" s="12" t="s">
        <v>7</v>
      </c>
      <c r="B1" s="12"/>
      <c r="C1" s="12"/>
    </row>
    <row r="2" spans="1:3" ht="30" x14ac:dyDescent="0.25">
      <c r="A2" s="2" t="s">
        <v>0</v>
      </c>
      <c r="B2" s="3" t="s">
        <v>1</v>
      </c>
      <c r="C2" s="3" t="s">
        <v>2</v>
      </c>
    </row>
    <row r="3" spans="1:3" x14ac:dyDescent="0.2">
      <c r="A3" s="1">
        <v>2020</v>
      </c>
      <c r="B3" s="5">
        <f>9393643/609017</f>
        <v>15.424270586863749</v>
      </c>
      <c r="C3" s="5">
        <f>9406018/609017</f>
        <v>15.444590216693458</v>
      </c>
    </row>
    <row r="4" spans="1:3" x14ac:dyDescent="0.2">
      <c r="A4" s="4">
        <v>2021</v>
      </c>
      <c r="B4" s="5">
        <f>9502848/645161</f>
        <v>14.729421028239463</v>
      </c>
      <c r="C4" s="5">
        <f>9819826/645161</f>
        <v>15.220737149331717</v>
      </c>
    </row>
    <row r="5" spans="1:3" x14ac:dyDescent="0.2">
      <c r="A5" s="4">
        <v>2022</v>
      </c>
      <c r="B5" s="5">
        <f>10045672/671783</f>
        <v>14.953745480311351</v>
      </c>
      <c r="C5" s="5">
        <f>10498689/671783</f>
        <v>15.628095679706096</v>
      </c>
    </row>
    <row r="6" spans="1:3" x14ac:dyDescent="0.2">
      <c r="A6" s="4">
        <v>2023</v>
      </c>
      <c r="B6" s="5">
        <f>11735977/703718</f>
        <v>16.677102191502847</v>
      </c>
      <c r="C6" s="5">
        <f>11387066/703718</f>
        <v>16.18129136955428</v>
      </c>
    </row>
    <row r="7" spans="1:3" x14ac:dyDescent="0.2">
      <c r="A7" s="4">
        <v>2024</v>
      </c>
      <c r="B7" s="5">
        <f>13393926/726534</f>
        <v>18.435373981121323</v>
      </c>
      <c r="C7" s="5">
        <f>12910374/726534</f>
        <v>17.76981393850804</v>
      </c>
    </row>
    <row r="8" spans="1:3" x14ac:dyDescent="0.2">
      <c r="A8" s="4">
        <v>2025</v>
      </c>
      <c r="B8" s="5">
        <f>14280106/737942</f>
        <v>19.351257957942494</v>
      </c>
      <c r="C8" s="5">
        <f>14775795/737942</f>
        <v>20.022976060449196</v>
      </c>
    </row>
    <row r="9" spans="1:3" hidden="1" x14ac:dyDescent="0.2">
      <c r="A9" s="6" t="s">
        <v>3</v>
      </c>
      <c r="B9" s="6"/>
      <c r="C9" s="6"/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of Contents</vt:lpstr>
      <vt:lpstr>Data Sheet</vt:lpstr>
      <vt:lpstr>Chart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2017-07-21T20:57:54Z</dcterms:created>
  <dcterms:modified xsi:type="dcterms:W3CDTF">2026-06-02T17:57:36Z</dcterms:modified>
</cp:coreProperties>
</file>