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defaultThemeVersion="124226"/>
  <mc:AlternateContent xmlns:mc="http://schemas.openxmlformats.org/markup-compatibility/2006">
    <mc:Choice Requires="x15">
      <x15ac:absPath xmlns:x15ac="http://schemas.microsoft.com/office/spreadsheetml/2010/11/ac" url="K:\Divisions\Business Services\Shared\Transparency Stars\Pension Transparency\"/>
    </mc:Choice>
  </mc:AlternateContent>
  <xr:revisionPtr revIDLastSave="0" documentId="13_ncr:1_{ED66DD77-1F79-4B32-918E-192AE6FA2114}" xr6:coauthVersionLast="47" xr6:coauthVersionMax="47" xr10:uidLastSave="{00000000-0000-0000-0000-000000000000}"/>
  <bookViews>
    <workbookView xWindow="-28920" yWindow="-120" windowWidth="29040" windowHeight="15720" xr2:uid="{00000000-000D-0000-FFFF-FFFF00000000}"/>
  </bookViews>
  <sheets>
    <sheet name="Table 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26" i="1" l="1"/>
  <c r="T26" i="1"/>
  <c r="R26" i="1"/>
  <c r="P26" i="1"/>
  <c r="N26" i="1"/>
  <c r="L26" i="1"/>
  <c r="J26" i="1"/>
  <c r="H26" i="1"/>
  <c r="F26" i="1"/>
  <c r="D26" i="1"/>
  <c r="V25" i="1"/>
  <c r="T25" i="1"/>
  <c r="R25" i="1"/>
  <c r="P25" i="1"/>
  <c r="N25" i="1"/>
  <c r="L25" i="1"/>
  <c r="J25" i="1"/>
  <c r="H25" i="1"/>
  <c r="F25" i="1"/>
  <c r="D25" i="1"/>
  <c r="V23" i="1"/>
  <c r="T23" i="1"/>
  <c r="R23" i="1"/>
  <c r="P23" i="1"/>
  <c r="N23" i="1"/>
  <c r="L23" i="1"/>
  <c r="J23" i="1"/>
  <c r="H23" i="1"/>
  <c r="F23" i="1"/>
  <c r="D23" i="1"/>
  <c r="V14" i="1"/>
  <c r="T14" i="1"/>
  <c r="R14" i="1"/>
  <c r="P14" i="1"/>
  <c r="N14" i="1"/>
  <c r="L14" i="1"/>
  <c r="J14" i="1"/>
  <c r="H14" i="1"/>
  <c r="F14" i="1"/>
  <c r="D14" i="1"/>
  <c r="V12" i="1"/>
  <c r="T12" i="1"/>
  <c r="R12" i="1"/>
  <c r="P12" i="1"/>
  <c r="N12" i="1"/>
  <c r="L12" i="1"/>
  <c r="J12" i="1"/>
  <c r="H12" i="1"/>
  <c r="F12" i="1"/>
  <c r="D12" i="1"/>
  <c r="B14" i="1"/>
  <c r="B26" i="1" s="1"/>
  <c r="B12" i="1"/>
  <c r="B25" i="1"/>
  <c r="B23" i="1"/>
</calcChain>
</file>

<file path=xl/sharedStrings.xml><?xml version="1.0" encoding="utf-8"?>
<sst xmlns="http://schemas.openxmlformats.org/spreadsheetml/2006/main" count="29" uniqueCount="28">
  <si>
    <r>
      <rPr>
        <b/>
        <sz val="9"/>
        <color rgb="FF004777"/>
        <rFont val="Arial"/>
        <family val="2"/>
      </rPr>
      <t>Year Ended December 31</t>
    </r>
  </si>
  <si>
    <r>
      <rPr>
        <i/>
        <sz val="8"/>
        <rFont val="Arial"/>
        <family val="2"/>
      </rPr>
      <t xml:space="preserve">This schedule is presented to illustrate the requirement to show information for 10 years. However, recalculations of prior years are not required, and if prior years are not reported in
</t>
    </r>
    <r>
      <rPr>
        <i/>
        <sz val="8"/>
        <rFont val="Arial"/>
        <family val="2"/>
      </rPr>
      <t>accordance with the standards of GASB 67/68, they should not be shown here. Therefore, we have shown only years for which the new GASB statements have been implemented.</t>
    </r>
  </si>
  <si>
    <r>
      <rPr>
        <b/>
        <sz val="11"/>
        <color rgb="FF004777"/>
        <rFont val="Arial"/>
        <family val="2"/>
      </rPr>
      <t>Total Pension Liability</t>
    </r>
  </si>
  <si>
    <t>Service cost</t>
  </si>
  <si>
    <t>Interest on total pension liability</t>
  </si>
  <si>
    <t>Effect of plan changes</t>
  </si>
  <si>
    <t>Effect of assump. changes or inputs</t>
  </si>
  <si>
    <t>Effect of economic/demographic (gains) or losses</t>
  </si>
  <si>
    <t>Benefit payments/refunds</t>
  </si>
  <si>
    <t>Net change in total pension liability</t>
  </si>
  <si>
    <t>Total pension liability, beginning</t>
  </si>
  <si>
    <t>Total pension liability, ending (a)</t>
  </si>
  <si>
    <r>
      <rPr>
        <b/>
        <sz val="11"/>
        <color rgb="FF004777"/>
        <rFont val="Arial"/>
        <family val="2"/>
      </rPr>
      <t>Fiduciary Net Position</t>
    </r>
  </si>
  <si>
    <t>Employer contributions</t>
  </si>
  <si>
    <t>Member contributions</t>
  </si>
  <si>
    <t>Investment income net of inv exp</t>
  </si>
  <si>
    <t>Administrative expenses</t>
  </si>
  <si>
    <t>Other</t>
  </si>
  <si>
    <t>Net change in fiduciary net position</t>
  </si>
  <si>
    <t>Fiduciary net position, beginning</t>
  </si>
  <si>
    <t>Fiduciary net position, ending (b)</t>
  </si>
  <si>
    <t>Fiduciary net position as a % of total pension liability</t>
  </si>
  <si>
    <t>Pensionable covered payroll</t>
  </si>
  <si>
    <r>
      <rPr>
        <sz val="8"/>
        <rFont val="Arial"/>
        <family val="2"/>
      </rPr>
      <t xml:space="preserve">GASB 68 Disclosure for Measurement Date December 31, 2023                                                                                                                                                                                       
Williamson Central Appraisal District
Texas County &amp; District Retirement System
</t>
    </r>
    <r>
      <rPr>
        <sz val="7"/>
        <rFont val="Arial"/>
        <family val="2"/>
      </rPr>
      <t>This work product was prepared solely for TCDRS for the purposes described herein and may not be appropriate to use for other purposes. Milliman does not intend to benefit and assumes no duty or liability to other parties who receive this work.</t>
    </r>
  </si>
  <si>
    <t>Williamson Central Appraisal District</t>
  </si>
  <si>
    <t>Schedule of Changes in Net Pension (Assets) Liability and Related Ratios - Texas County &amp; District Retirement System</t>
  </si>
  <si>
    <t>Net Pension Liability / (asset), ending = (a) - (b)</t>
  </si>
  <si>
    <t>Net Pension Liability/(asset) as % of covered payroll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</si>
</sst>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5" formatCode="&quot;$&quot;#,##0_);\(&quot;$&quot;#,##0\)"/>
    <numFmt numFmtId="164" formatCode="\$#,##0"/>
    <numFmt numFmtId="165" formatCode="\$#,##0_);\(\$#,##0\)"/>
  </numFmts>
  <fonts count="14" x14ac:knownFonts="1">
    <font>
      <sz val="10"/>
      <color rgb="FF000000"/>
      <name val="Times New Roman"/>
      <charset val="204"/>
    </font>
    <font>
      <b/>
      <sz val="12"/>
      <name val="Arial"/>
    </font>
    <font>
      <b/>
      <sz val="9"/>
      <name val="Arial"/>
    </font>
    <font>
      <b/>
      <sz val="9"/>
      <color rgb="FF004777"/>
      <name val="Arial"/>
      <family val="2"/>
    </font>
    <font>
      <b/>
      <sz val="12"/>
      <color rgb="FF004777"/>
      <name val="Arial"/>
      <family val="2"/>
    </font>
    <font>
      <i/>
      <sz val="8"/>
      <name val="Arial"/>
      <family val="2"/>
    </font>
    <font>
      <sz val="8"/>
      <name val="Arial"/>
      <family val="2"/>
    </font>
    <font>
      <sz val="7"/>
      <name val="Arial"/>
      <family val="2"/>
    </font>
    <font>
      <b/>
      <sz val="11"/>
      <color rgb="FF004777"/>
      <name val="Arial"/>
      <family val="2"/>
    </font>
    <font>
      <b/>
      <sz val="11"/>
      <name val="Arial"/>
      <family val="2"/>
    </font>
    <font>
      <sz val="11"/>
      <name val="Arial"/>
      <family val="2"/>
    </font>
    <font>
      <sz val="11"/>
      <color rgb="FF000000"/>
      <name val="Arial"/>
      <family val="2"/>
    </font>
    <font>
      <sz val="10"/>
      <name val="Arial"/>
      <family val="2"/>
    </font>
    <font>
      <b/>
      <sz val="16"/>
      <color rgb="FF004777"/>
      <name val="Arial"/>
      <family val="2"/>
    </font>
  </fonts>
  <fills count="2">
    <fill>
      <patternFill patternType="none"/>
    </fill>
    <fill>
      <patternFill patternType="gray125"/>
    </fill>
  </fills>
  <borders count="6">
    <border>
      <left/>
      <right/>
      <top/>
      <bottom/>
      <diagonal/>
    </border>
    <border>
      <left/>
      <right/>
      <top/>
      <bottom style="thin">
        <color rgb="FF004777"/>
      </bottom>
      <diagonal/>
    </border>
    <border>
      <left/>
      <right/>
      <top style="thin">
        <color rgb="FF004777"/>
      </top>
      <bottom/>
      <diagonal/>
    </border>
    <border>
      <left/>
      <right/>
      <top/>
      <bottom style="double">
        <color auto="1"/>
      </bottom>
      <diagonal/>
    </border>
    <border>
      <left/>
      <right/>
      <top/>
      <bottom style="thin">
        <color indexed="64"/>
      </bottom>
      <diagonal/>
    </border>
    <border>
      <left/>
      <right/>
      <top style="thin">
        <color indexed="64"/>
      </top>
      <bottom style="double">
        <color indexed="64"/>
      </bottom>
      <diagonal/>
    </border>
  </borders>
  <cellStyleXfs count="1">
    <xf numFmtId="0" fontId="0" fillId="0" borderId="0"/>
  </cellStyleXfs>
  <cellXfs count="51">
    <xf numFmtId="0" fontId="0" fillId="0" borderId="0" xfId="0" applyFill="1" applyBorder="1" applyAlignment="1">
      <alignment horizontal="left" vertical="top"/>
    </xf>
    <xf numFmtId="0" fontId="0" fillId="0" borderId="0" xfId="0" applyFill="1" applyBorder="1" applyAlignment="1">
      <alignment horizontal="left" vertical="center" wrapText="1"/>
    </xf>
    <xf numFmtId="0" fontId="0" fillId="0" borderId="0" xfId="0" applyFill="1" applyBorder="1" applyAlignment="1">
      <alignment horizontal="left" wrapText="1"/>
    </xf>
    <xf numFmtId="0" fontId="0" fillId="0" borderId="0" xfId="0" applyFill="1" applyBorder="1" applyAlignment="1">
      <alignment horizontal="left" vertical="top" wrapText="1"/>
    </xf>
    <xf numFmtId="1" fontId="8" fillId="0" borderId="1" xfId="0" applyNumberFormat="1" applyFont="1" applyFill="1" applyBorder="1" applyAlignment="1">
      <alignment horizontal="right" vertical="top" indent="1" shrinkToFit="1"/>
    </xf>
    <xf numFmtId="1" fontId="8" fillId="0" borderId="1" xfId="0" applyNumberFormat="1" applyFont="1" applyFill="1" applyBorder="1" applyAlignment="1">
      <alignment horizontal="left" vertical="top" indent="4" shrinkToFit="1"/>
    </xf>
    <xf numFmtId="1" fontId="8" fillId="0" borderId="1" xfId="0" applyNumberFormat="1" applyFont="1" applyFill="1" applyBorder="1" applyAlignment="1">
      <alignment horizontal="right" vertical="top" indent="2" shrinkToFit="1"/>
    </xf>
    <xf numFmtId="0" fontId="9" fillId="0" borderId="0" xfId="0" applyFont="1" applyFill="1" applyBorder="1" applyAlignment="1">
      <alignment horizontal="left" vertical="top" wrapText="1"/>
    </xf>
    <xf numFmtId="0" fontId="10" fillId="0" borderId="0" xfId="0" applyFont="1" applyFill="1" applyBorder="1" applyAlignment="1">
      <alignment horizontal="left" vertical="top" wrapText="1" indent="2"/>
    </xf>
    <xf numFmtId="0" fontId="10" fillId="0" borderId="0" xfId="0" applyFont="1" applyFill="1" applyBorder="1" applyAlignment="1">
      <alignment horizontal="left" vertical="top" wrapText="1"/>
    </xf>
    <xf numFmtId="0" fontId="11" fillId="0" borderId="0" xfId="0" applyFont="1" applyFill="1" applyBorder="1" applyAlignment="1">
      <alignment horizontal="left" vertical="center" wrapText="1"/>
    </xf>
    <xf numFmtId="0" fontId="11" fillId="0" borderId="2" xfId="0" applyFont="1" applyFill="1" applyBorder="1" applyAlignment="1">
      <alignment horizontal="left" vertical="center" wrapText="1"/>
    </xf>
    <xf numFmtId="5" fontId="11" fillId="0" borderId="0" xfId="0" applyNumberFormat="1" applyFont="1" applyFill="1" applyBorder="1" applyAlignment="1">
      <alignment horizontal="right" vertical="top"/>
    </xf>
    <xf numFmtId="37" fontId="11" fillId="0" borderId="0" xfId="0" applyNumberFormat="1" applyFont="1" applyFill="1" applyBorder="1" applyAlignment="1">
      <alignment horizontal="right" vertical="top"/>
    </xf>
    <xf numFmtId="164" fontId="11" fillId="0" borderId="0" xfId="0" applyNumberFormat="1" applyFont="1" applyFill="1" applyBorder="1" applyAlignment="1">
      <alignment horizontal="right" vertical="top"/>
    </xf>
    <xf numFmtId="164" fontId="11" fillId="0" borderId="0" xfId="0" applyNumberFormat="1" applyFont="1" applyFill="1" applyBorder="1" applyAlignment="1">
      <alignment horizontal="left" vertical="top"/>
    </xf>
    <xf numFmtId="0" fontId="11" fillId="0" borderId="0" xfId="0" applyFont="1" applyFill="1" applyBorder="1" applyAlignment="1">
      <alignment horizontal="left" vertical="center"/>
    </xf>
    <xf numFmtId="3" fontId="11" fillId="0" borderId="0" xfId="0" applyNumberFormat="1" applyFont="1" applyFill="1" applyBorder="1" applyAlignment="1">
      <alignment horizontal="right" vertical="top"/>
    </xf>
    <xf numFmtId="3" fontId="11" fillId="0" borderId="0" xfId="0" applyNumberFormat="1" applyFont="1" applyFill="1" applyBorder="1" applyAlignment="1">
      <alignment horizontal="left" vertical="top"/>
    </xf>
    <xf numFmtId="37" fontId="11" fillId="0" borderId="0" xfId="0" applyNumberFormat="1" applyFont="1" applyFill="1" applyBorder="1" applyAlignment="1">
      <alignment horizontal="left" vertical="top"/>
    </xf>
    <xf numFmtId="1" fontId="11" fillId="0" borderId="0" xfId="0" applyNumberFormat="1" applyFont="1" applyFill="1" applyBorder="1" applyAlignment="1">
      <alignment horizontal="right" vertical="top"/>
    </xf>
    <xf numFmtId="1" fontId="8" fillId="0" borderId="0" xfId="0" applyNumberFormat="1" applyFont="1" applyFill="1" applyBorder="1" applyAlignment="1">
      <alignment horizontal="right" vertical="top" indent="1" shrinkToFit="1"/>
    </xf>
    <xf numFmtId="37" fontId="11" fillId="0" borderId="4" xfId="0" applyNumberFormat="1" applyFont="1" applyFill="1" applyBorder="1" applyAlignment="1">
      <alignment horizontal="right" vertical="top"/>
    </xf>
    <xf numFmtId="3" fontId="11" fillId="0" borderId="4" xfId="0" applyNumberFormat="1" applyFont="1" applyFill="1" applyBorder="1" applyAlignment="1">
      <alignment horizontal="right" vertical="top"/>
    </xf>
    <xf numFmtId="1" fontId="11" fillId="0" borderId="4" xfId="0" applyNumberFormat="1" applyFont="1" applyFill="1" applyBorder="1" applyAlignment="1">
      <alignment horizontal="right" vertical="top"/>
    </xf>
    <xf numFmtId="10" fontId="11" fillId="0" borderId="0" xfId="0" applyNumberFormat="1" applyFont="1" applyFill="1" applyBorder="1" applyAlignment="1">
      <alignment horizontal="right"/>
    </xf>
    <xf numFmtId="10" fontId="11" fillId="0" borderId="0" xfId="0" applyNumberFormat="1" applyFont="1" applyFill="1" applyBorder="1" applyAlignment="1">
      <alignment horizontal="left"/>
    </xf>
    <xf numFmtId="37" fontId="11" fillId="0" borderId="0" xfId="0" applyNumberFormat="1" applyFont="1" applyFill="1" applyBorder="1" applyAlignment="1">
      <alignment horizontal="right"/>
    </xf>
    <xf numFmtId="0" fontId="1" fillId="0" borderId="0" xfId="0" applyFont="1" applyFill="1" applyBorder="1" applyAlignment="1">
      <alignment vertical="top" wrapText="1"/>
    </xf>
    <xf numFmtId="0" fontId="10" fillId="0" borderId="0" xfId="0" applyFont="1" applyFill="1" applyBorder="1" applyAlignment="1">
      <alignment horizontal="left" wrapText="1"/>
    </xf>
    <xf numFmtId="5" fontId="11" fillId="0" borderId="3" xfId="0" applyNumberFormat="1" applyFont="1" applyFill="1" applyBorder="1" applyAlignment="1">
      <alignment horizontal="right"/>
    </xf>
    <xf numFmtId="5" fontId="11" fillId="0" borderId="0" xfId="0" applyNumberFormat="1" applyFont="1" applyFill="1" applyBorder="1" applyAlignment="1">
      <alignment horizontal="right"/>
    </xf>
    <xf numFmtId="0" fontId="10" fillId="0" borderId="0" xfId="0" applyFont="1" applyFill="1" applyBorder="1" applyAlignment="1">
      <alignment horizontal="right" wrapText="1"/>
    </xf>
    <xf numFmtId="3" fontId="11" fillId="0" borderId="0" xfId="0" applyNumberFormat="1" applyFont="1" applyFill="1" applyBorder="1" applyAlignment="1">
      <alignment horizontal="right"/>
    </xf>
    <xf numFmtId="3" fontId="11" fillId="0" borderId="0" xfId="0" applyNumberFormat="1" applyFont="1" applyFill="1" applyBorder="1" applyAlignment="1">
      <alignment horizontal="left"/>
    </xf>
    <xf numFmtId="37" fontId="11" fillId="0" borderId="0" xfId="0" applyNumberFormat="1" applyFont="1" applyFill="1" applyBorder="1" applyAlignment="1">
      <alignment horizontal="left"/>
    </xf>
    <xf numFmtId="3" fontId="11" fillId="0" borderId="4" xfId="0" applyNumberFormat="1" applyFont="1" applyFill="1" applyBorder="1" applyAlignment="1">
      <alignment horizontal="right"/>
    </xf>
    <xf numFmtId="164" fontId="11" fillId="0" borderId="5" xfId="0" applyNumberFormat="1" applyFont="1" applyFill="1" applyBorder="1" applyAlignment="1">
      <alignment horizontal="right"/>
    </xf>
    <xf numFmtId="164" fontId="11" fillId="0" borderId="3" xfId="0" applyNumberFormat="1" applyFont="1" applyFill="1" applyBorder="1" applyAlignment="1">
      <alignment horizontal="right"/>
    </xf>
    <xf numFmtId="165" fontId="11" fillId="0" borderId="3" xfId="0" applyNumberFormat="1" applyFont="1" applyFill="1" applyBorder="1" applyAlignment="1">
      <alignment horizontal="right"/>
    </xf>
    <xf numFmtId="164" fontId="11" fillId="0" borderId="0" xfId="0" applyNumberFormat="1" applyFont="1" applyFill="1" applyBorder="1" applyAlignment="1">
      <alignment horizontal="right"/>
    </xf>
    <xf numFmtId="1" fontId="8" fillId="0" borderId="0" xfId="0" applyNumberFormat="1" applyFont="1" applyFill="1" applyBorder="1" applyAlignment="1">
      <alignment horizontal="left" vertical="top" indent="4" shrinkToFit="1"/>
    </xf>
    <xf numFmtId="164" fontId="11" fillId="0" borderId="0" xfId="0" applyNumberFormat="1" applyFont="1" applyFill="1" applyBorder="1" applyAlignment="1">
      <alignment horizontal="left"/>
    </xf>
    <xf numFmtId="165" fontId="11" fillId="0" borderId="0" xfId="0" applyNumberFormat="1" applyFont="1" applyFill="1" applyBorder="1" applyAlignment="1">
      <alignment horizontal="left"/>
    </xf>
    <xf numFmtId="0" fontId="2" fillId="0" borderId="0" xfId="0" applyFont="1" applyFill="1" applyBorder="1" applyAlignment="1">
      <alignment horizontal="right" vertical="top" wrapText="1"/>
    </xf>
    <xf numFmtId="0" fontId="0" fillId="0" borderId="0" xfId="0" applyFill="1" applyBorder="1" applyAlignment="1">
      <alignment horizontal="left" vertical="center" wrapText="1" indent="4"/>
    </xf>
    <xf numFmtId="0" fontId="12" fillId="0" borderId="0" xfId="0" applyFont="1" applyFill="1" applyBorder="1" applyAlignment="1">
      <alignment horizontal="left" vertical="center" wrapText="1" indent="4"/>
    </xf>
    <xf numFmtId="0" fontId="4" fillId="0" borderId="0" xfId="0" applyFont="1" applyFill="1" applyBorder="1" applyAlignment="1">
      <alignment horizontal="right" vertical="top" wrapText="1"/>
    </xf>
    <xf numFmtId="0" fontId="13" fillId="0" borderId="0" xfId="0" applyFont="1" applyFill="1" applyBorder="1" applyAlignment="1">
      <alignment horizontal="right" vertical="top" wrapText="1"/>
    </xf>
    <xf numFmtId="37" fontId="11" fillId="0" borderId="4" xfId="0" applyNumberFormat="1" applyFont="1" applyFill="1" applyBorder="1" applyAlignment="1">
      <alignment horizontal="right"/>
    </xf>
    <xf numFmtId="0" fontId="0" fillId="0" borderId="0" xfId="0" applyFill="1" applyBorder="1" applyAlignment="1">
      <alignment horizontal="left"/>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W31"/>
  <sheetViews>
    <sheetView showGridLines="0" tabSelected="1" zoomScale="110" zoomScaleNormal="110" workbookViewId="0">
      <selection activeCell="A2" sqref="A2:V2"/>
    </sheetView>
  </sheetViews>
  <sheetFormatPr defaultRowHeight="12.75" x14ac:dyDescent="0.2"/>
  <cols>
    <col min="1" max="1" width="44" customWidth="1"/>
    <col min="2" max="2" width="15.83203125" customWidth="1"/>
    <col min="3" max="3" width="1.83203125" customWidth="1"/>
    <col min="4" max="4" width="15.83203125" bestFit="1" customWidth="1"/>
    <col min="5" max="5" width="1.83203125" customWidth="1"/>
    <col min="6" max="6" width="15.83203125" bestFit="1" customWidth="1"/>
    <col min="7" max="7" width="1.83203125" customWidth="1"/>
    <col min="8" max="8" width="15.83203125" bestFit="1" customWidth="1"/>
    <col min="9" max="9" width="1.83203125" customWidth="1"/>
    <col min="10" max="10" width="17.33203125" bestFit="1" customWidth="1"/>
    <col min="11" max="11" width="1.83203125" customWidth="1"/>
    <col min="12" max="12" width="15.83203125" bestFit="1" customWidth="1"/>
    <col min="13" max="13" width="1.83203125" customWidth="1"/>
    <col min="14" max="14" width="15.83203125" bestFit="1" customWidth="1"/>
    <col min="15" max="15" width="1.83203125" customWidth="1"/>
    <col min="16" max="16" width="15.83203125" bestFit="1" customWidth="1"/>
    <col min="17" max="17" width="1.83203125" customWidth="1"/>
    <col min="18" max="18" width="15.83203125" bestFit="1" customWidth="1"/>
    <col min="19" max="19" width="1.83203125" customWidth="1"/>
    <col min="20" max="20" width="15.83203125" bestFit="1" customWidth="1"/>
    <col min="21" max="21" width="1.83203125" customWidth="1"/>
    <col min="22" max="22" width="15.83203125" bestFit="1" customWidth="1"/>
    <col min="23" max="23" width="5.83203125" customWidth="1"/>
  </cols>
  <sheetData>
    <row r="1" spans="1:23" ht="20.25" x14ac:dyDescent="0.2">
      <c r="A1" s="48" t="s">
        <v>24</v>
      </c>
      <c r="B1" s="48"/>
      <c r="C1" s="48"/>
      <c r="D1" s="48"/>
      <c r="E1" s="48"/>
      <c r="F1" s="48"/>
      <c r="G1" s="48"/>
      <c r="H1" s="48"/>
      <c r="I1" s="48"/>
      <c r="J1" s="48"/>
      <c r="K1" s="48"/>
      <c r="L1" s="48"/>
      <c r="M1" s="48"/>
      <c r="N1" s="48"/>
      <c r="O1" s="48"/>
      <c r="P1" s="48"/>
      <c r="Q1" s="48"/>
      <c r="R1" s="48"/>
      <c r="S1" s="48"/>
      <c r="T1" s="48"/>
      <c r="U1" s="48"/>
      <c r="V1" s="48"/>
    </row>
    <row r="2" spans="1:23" ht="15.75" customHeight="1" x14ac:dyDescent="0.2">
      <c r="A2" s="47" t="s">
        <v>25</v>
      </c>
      <c r="B2" s="47"/>
      <c r="C2" s="47"/>
      <c r="D2" s="47"/>
      <c r="E2" s="47"/>
      <c r="F2" s="47"/>
      <c r="G2" s="47"/>
      <c r="H2" s="47"/>
      <c r="I2" s="47"/>
      <c r="J2" s="47"/>
      <c r="K2" s="47"/>
      <c r="L2" s="47"/>
      <c r="M2" s="47"/>
      <c r="N2" s="47"/>
      <c r="O2" s="47"/>
      <c r="P2" s="47"/>
      <c r="Q2" s="47"/>
      <c r="R2" s="47"/>
      <c r="S2" s="47"/>
      <c r="T2" s="47"/>
      <c r="U2" s="47"/>
      <c r="V2" s="47"/>
      <c r="W2" s="28"/>
    </row>
    <row r="3" spans="1:23" x14ac:dyDescent="0.2">
      <c r="A3" s="44" t="s">
        <v>0</v>
      </c>
      <c r="B3" s="44"/>
      <c r="C3" s="44"/>
      <c r="D3" s="44"/>
      <c r="E3" s="44"/>
      <c r="F3" s="44"/>
      <c r="G3" s="44"/>
      <c r="H3" s="44"/>
      <c r="I3" s="44"/>
      <c r="J3" s="44"/>
      <c r="K3" s="44"/>
      <c r="L3" s="44"/>
      <c r="M3" s="44"/>
      <c r="N3" s="44"/>
      <c r="O3" s="44"/>
      <c r="P3" s="44"/>
      <c r="Q3" s="44"/>
      <c r="R3" s="44"/>
      <c r="S3" s="44"/>
      <c r="T3" s="44"/>
      <c r="U3" s="44"/>
      <c r="V3" s="44"/>
      <c r="W3" s="1"/>
    </row>
    <row r="4" spans="1:23" ht="15" x14ac:dyDescent="0.2">
      <c r="A4" s="10"/>
      <c r="B4" s="4">
        <v>2024</v>
      </c>
      <c r="C4" s="10"/>
      <c r="D4" s="4">
        <v>2023</v>
      </c>
      <c r="E4" s="21"/>
      <c r="F4" s="4">
        <v>2022</v>
      </c>
      <c r="G4" s="21"/>
      <c r="H4" s="5">
        <v>2021</v>
      </c>
      <c r="I4" s="41"/>
      <c r="J4" s="4">
        <v>2020</v>
      </c>
      <c r="K4" s="21"/>
      <c r="L4" s="4">
        <v>2019</v>
      </c>
      <c r="M4" s="21"/>
      <c r="N4" s="5">
        <v>2018</v>
      </c>
      <c r="O4" s="41"/>
      <c r="P4" s="4">
        <v>2017</v>
      </c>
      <c r="Q4" s="21"/>
      <c r="R4" s="4">
        <v>2016</v>
      </c>
      <c r="S4" s="21"/>
      <c r="T4" s="5">
        <v>2015</v>
      </c>
      <c r="U4" s="41"/>
      <c r="V4" s="6">
        <v>2014</v>
      </c>
      <c r="W4" s="1"/>
    </row>
    <row r="5" spans="1:23" ht="15" x14ac:dyDescent="0.2">
      <c r="A5" s="7" t="s">
        <v>2</v>
      </c>
      <c r="B5" s="7"/>
      <c r="C5" s="7"/>
      <c r="D5" s="11"/>
      <c r="E5" s="10"/>
      <c r="F5" s="11"/>
      <c r="G5" s="10"/>
      <c r="H5" s="11"/>
      <c r="I5" s="10"/>
      <c r="J5" s="11"/>
      <c r="K5" s="10"/>
      <c r="L5" s="11"/>
      <c r="M5" s="10"/>
      <c r="N5" s="11"/>
      <c r="O5" s="10"/>
      <c r="P5" s="11"/>
      <c r="Q5" s="10"/>
      <c r="R5" s="11"/>
      <c r="S5" s="10"/>
      <c r="T5" s="11"/>
      <c r="U5" s="10"/>
      <c r="V5" s="11"/>
      <c r="W5" s="1"/>
    </row>
    <row r="6" spans="1:23" ht="14.25" x14ac:dyDescent="0.2">
      <c r="A6" s="8" t="s">
        <v>3</v>
      </c>
      <c r="B6" s="12">
        <v>1048775</v>
      </c>
      <c r="C6" s="8"/>
      <c r="D6" s="12">
        <v>913871</v>
      </c>
      <c r="E6" s="12"/>
      <c r="F6" s="12">
        <v>810201</v>
      </c>
      <c r="G6" s="12"/>
      <c r="H6" s="12">
        <v>845675</v>
      </c>
      <c r="I6" s="12"/>
      <c r="J6" s="12">
        <v>697881</v>
      </c>
      <c r="K6" s="12"/>
      <c r="L6" s="12">
        <v>624367</v>
      </c>
      <c r="M6" s="12"/>
      <c r="N6" s="12">
        <v>646623</v>
      </c>
      <c r="O6" s="12"/>
      <c r="P6" s="12">
        <v>630496</v>
      </c>
      <c r="Q6" s="12"/>
      <c r="R6" s="12">
        <v>630242</v>
      </c>
      <c r="S6" s="12"/>
      <c r="T6" s="12">
        <v>608489</v>
      </c>
      <c r="U6" s="12"/>
      <c r="V6" s="12">
        <v>567030</v>
      </c>
      <c r="W6" s="2"/>
    </row>
    <row r="7" spans="1:23" ht="14.25" customHeight="1" x14ac:dyDescent="0.2">
      <c r="A7" s="8" t="s">
        <v>4</v>
      </c>
      <c r="B7" s="13">
        <v>2873938</v>
      </c>
      <c r="C7" s="8"/>
      <c r="D7" s="13">
        <v>2684672</v>
      </c>
      <c r="E7" s="13"/>
      <c r="F7" s="13">
        <v>2532788</v>
      </c>
      <c r="G7" s="13"/>
      <c r="H7" s="13">
        <v>2382138</v>
      </c>
      <c r="I7" s="13"/>
      <c r="J7" s="13">
        <v>2235677</v>
      </c>
      <c r="K7" s="13"/>
      <c r="L7" s="13">
        <v>2099606</v>
      </c>
      <c r="M7" s="13"/>
      <c r="N7" s="13">
        <v>1977316</v>
      </c>
      <c r="O7" s="13"/>
      <c r="P7" s="13">
        <v>1831061</v>
      </c>
      <c r="Q7" s="13"/>
      <c r="R7" s="13">
        <v>1681628</v>
      </c>
      <c r="S7" s="13"/>
      <c r="T7" s="13">
        <v>1571269</v>
      </c>
      <c r="U7" s="13"/>
      <c r="V7" s="13">
        <v>1452459</v>
      </c>
      <c r="W7" s="2"/>
    </row>
    <row r="8" spans="1:23" ht="14.25" x14ac:dyDescent="0.2">
      <c r="A8" s="8" t="s">
        <v>5</v>
      </c>
      <c r="B8" s="13">
        <v>140994</v>
      </c>
      <c r="C8" s="8"/>
      <c r="D8" s="13">
        <v>0</v>
      </c>
      <c r="E8" s="13"/>
      <c r="F8" s="13">
        <v>0</v>
      </c>
      <c r="G8" s="13"/>
      <c r="H8" s="13">
        <v>135289</v>
      </c>
      <c r="I8" s="13"/>
      <c r="J8" s="13">
        <v>0</v>
      </c>
      <c r="K8" s="13"/>
      <c r="L8" s="13">
        <v>0</v>
      </c>
      <c r="M8" s="13"/>
      <c r="N8" s="13">
        <v>0</v>
      </c>
      <c r="O8" s="13"/>
      <c r="P8" s="13">
        <v>0</v>
      </c>
      <c r="Q8" s="13"/>
      <c r="R8" s="13">
        <v>75708</v>
      </c>
      <c r="S8" s="13"/>
      <c r="T8" s="13">
        <v>-141921</v>
      </c>
      <c r="U8" s="13"/>
      <c r="V8" s="13">
        <v>0</v>
      </c>
      <c r="W8" s="1"/>
    </row>
    <row r="9" spans="1:23" ht="14.25" customHeight="1" x14ac:dyDescent="0.2">
      <c r="A9" s="8" t="s">
        <v>6</v>
      </c>
      <c r="B9" s="27">
        <v>0</v>
      </c>
      <c r="C9" s="8"/>
      <c r="D9" s="27">
        <v>0</v>
      </c>
      <c r="E9" s="27"/>
      <c r="F9" s="27">
        <v>0</v>
      </c>
      <c r="G9" s="27"/>
      <c r="H9" s="27">
        <v>43921</v>
      </c>
      <c r="I9" s="27"/>
      <c r="J9" s="27">
        <v>1790127</v>
      </c>
      <c r="K9" s="27"/>
      <c r="L9" s="27">
        <v>0</v>
      </c>
      <c r="M9" s="27"/>
      <c r="N9" s="27">
        <v>0</v>
      </c>
      <c r="O9" s="27"/>
      <c r="P9" s="27">
        <v>128738</v>
      </c>
      <c r="Q9" s="27"/>
      <c r="R9" s="27">
        <v>0</v>
      </c>
      <c r="S9" s="27"/>
      <c r="T9" s="27">
        <v>236165</v>
      </c>
      <c r="U9" s="27"/>
      <c r="V9" s="27">
        <v>0</v>
      </c>
      <c r="W9" s="2"/>
    </row>
    <row r="10" spans="1:23" ht="33" customHeight="1" x14ac:dyDescent="0.2">
      <c r="A10" s="8" t="s">
        <v>7</v>
      </c>
      <c r="B10" s="27">
        <v>159451</v>
      </c>
      <c r="C10" s="8"/>
      <c r="D10" s="27">
        <v>372162</v>
      </c>
      <c r="E10" s="27"/>
      <c r="F10" s="27">
        <v>138298</v>
      </c>
      <c r="G10" s="27"/>
      <c r="H10" s="27">
        <v>138336</v>
      </c>
      <c r="I10" s="27"/>
      <c r="J10" s="27">
        <v>259165</v>
      </c>
      <c r="K10" s="27"/>
      <c r="L10" s="27">
        <v>119533</v>
      </c>
      <c r="M10" s="27"/>
      <c r="N10" s="27">
        <v>13998</v>
      </c>
      <c r="O10" s="27"/>
      <c r="P10" s="27">
        <v>169993</v>
      </c>
      <c r="Q10" s="27"/>
      <c r="R10" s="27">
        <v>15852</v>
      </c>
      <c r="S10" s="27"/>
      <c r="T10" s="27">
        <v>-127823</v>
      </c>
      <c r="U10" s="27"/>
      <c r="V10" s="27">
        <v>87622</v>
      </c>
      <c r="W10" s="1"/>
    </row>
    <row r="11" spans="1:23" ht="14.25" x14ac:dyDescent="0.2">
      <c r="A11" s="8" t="s">
        <v>8</v>
      </c>
      <c r="B11" s="22">
        <v>-1646776</v>
      </c>
      <c r="C11" s="8"/>
      <c r="D11" s="22">
        <v>-1584904</v>
      </c>
      <c r="E11" s="13"/>
      <c r="F11" s="22">
        <v>-1587989</v>
      </c>
      <c r="G11" s="13"/>
      <c r="H11" s="22">
        <v>-1469473</v>
      </c>
      <c r="I11" s="13"/>
      <c r="J11" s="22">
        <v>-1307338</v>
      </c>
      <c r="K11" s="13"/>
      <c r="L11" s="22">
        <v>-1169603</v>
      </c>
      <c r="M11" s="13"/>
      <c r="N11" s="22">
        <v>-1044679</v>
      </c>
      <c r="O11" s="13"/>
      <c r="P11" s="22">
        <v>-899746</v>
      </c>
      <c r="Q11" s="13"/>
      <c r="R11" s="22">
        <v>-788378</v>
      </c>
      <c r="S11" s="13"/>
      <c r="T11" s="22">
        <v>-782324</v>
      </c>
      <c r="U11" s="13"/>
      <c r="V11" s="22">
        <v>-634259</v>
      </c>
      <c r="W11" s="2"/>
    </row>
    <row r="12" spans="1:23" ht="19.5" customHeight="1" x14ac:dyDescent="0.2">
      <c r="A12" s="32" t="s">
        <v>9</v>
      </c>
      <c r="B12" s="27">
        <f>SUM(B6:B11)</f>
        <v>2576382</v>
      </c>
      <c r="C12" s="32"/>
      <c r="D12" s="27">
        <f>SUM(D6:D11)</f>
        <v>2385801</v>
      </c>
      <c r="E12" s="27"/>
      <c r="F12" s="27">
        <f>SUM(F6:F11)</f>
        <v>1893298</v>
      </c>
      <c r="G12" s="27"/>
      <c r="H12" s="27">
        <f>SUM(H6:H11)</f>
        <v>2075886</v>
      </c>
      <c r="I12" s="27"/>
      <c r="J12" s="27">
        <f>SUM(J6:J11)</f>
        <v>3675512</v>
      </c>
      <c r="K12" s="27"/>
      <c r="L12" s="27">
        <f>SUM(L6:L11)</f>
        <v>1673903</v>
      </c>
      <c r="M12" s="27"/>
      <c r="N12" s="27">
        <f>SUM(N6:N11)</f>
        <v>1593258</v>
      </c>
      <c r="O12" s="27"/>
      <c r="P12" s="27">
        <f>SUM(P6:P11)</f>
        <v>1860542</v>
      </c>
      <c r="Q12" s="27"/>
      <c r="R12" s="27">
        <f>SUM(R6:R11)</f>
        <v>1615052</v>
      </c>
      <c r="S12" s="27"/>
      <c r="T12" s="27">
        <f>SUM(T6:T11)</f>
        <v>1363855</v>
      </c>
      <c r="U12" s="27"/>
      <c r="V12" s="27">
        <f>SUM(V6:V11)</f>
        <v>1472852</v>
      </c>
      <c r="W12" s="1"/>
    </row>
    <row r="13" spans="1:23" s="50" customFormat="1" ht="23.25" customHeight="1" x14ac:dyDescent="0.2">
      <c r="A13" s="29" t="s">
        <v>10</v>
      </c>
      <c r="B13" s="49">
        <v>37574507</v>
      </c>
      <c r="C13" s="29"/>
      <c r="D13" s="49">
        <v>35188706</v>
      </c>
      <c r="E13" s="27"/>
      <c r="F13" s="49">
        <v>33295409</v>
      </c>
      <c r="G13" s="27"/>
      <c r="H13" s="49">
        <v>31219523</v>
      </c>
      <c r="I13" s="27"/>
      <c r="J13" s="49">
        <v>27544011</v>
      </c>
      <c r="K13" s="27"/>
      <c r="L13" s="49">
        <v>25870107</v>
      </c>
      <c r="M13" s="27"/>
      <c r="N13" s="49">
        <v>24276850</v>
      </c>
      <c r="O13" s="27"/>
      <c r="P13" s="49">
        <v>22416308</v>
      </c>
      <c r="Q13" s="27"/>
      <c r="R13" s="49">
        <v>20801256</v>
      </c>
      <c r="S13" s="27"/>
      <c r="T13" s="49">
        <v>19437401</v>
      </c>
      <c r="U13" s="27"/>
      <c r="V13" s="49">
        <v>17964549</v>
      </c>
      <c r="W13" s="2"/>
    </row>
    <row r="14" spans="1:23" ht="25.5" customHeight="1" thickBot="1" x14ac:dyDescent="0.25">
      <c r="A14" s="29" t="s">
        <v>11</v>
      </c>
      <c r="B14" s="30">
        <f>SUM(B12:B13)</f>
        <v>40150889</v>
      </c>
      <c r="C14" s="29"/>
      <c r="D14" s="30">
        <f>SUM(D12:D13)</f>
        <v>37574507</v>
      </c>
      <c r="E14" s="31"/>
      <c r="F14" s="30">
        <f>SUM(F12:F13)</f>
        <v>35188707</v>
      </c>
      <c r="G14" s="31"/>
      <c r="H14" s="30">
        <f>SUM(H12:H13)</f>
        <v>33295409</v>
      </c>
      <c r="I14" s="31"/>
      <c r="J14" s="30">
        <f>SUM(J12:J13)</f>
        <v>31219523</v>
      </c>
      <c r="K14" s="31"/>
      <c r="L14" s="30">
        <f>SUM(L12:L13)</f>
        <v>27544010</v>
      </c>
      <c r="M14" s="31"/>
      <c r="N14" s="30">
        <f>SUM(N12:N13)</f>
        <v>25870108</v>
      </c>
      <c r="O14" s="31"/>
      <c r="P14" s="30">
        <f>SUM(P12:P13)</f>
        <v>24276850</v>
      </c>
      <c r="Q14" s="31"/>
      <c r="R14" s="30">
        <f>SUM(R12:R13)</f>
        <v>22416308</v>
      </c>
      <c r="S14" s="31"/>
      <c r="T14" s="30">
        <f>SUM(T12:T13)</f>
        <v>20801256</v>
      </c>
      <c r="U14" s="31"/>
      <c r="V14" s="30">
        <f>SUM(V12:V13)</f>
        <v>19437401</v>
      </c>
      <c r="W14" s="1"/>
    </row>
    <row r="15" spans="1:23" ht="10.5" customHeight="1" thickTop="1" x14ac:dyDescent="0.2">
      <c r="A15" s="9"/>
      <c r="B15" s="14"/>
      <c r="C15" s="9"/>
      <c r="D15" s="14"/>
      <c r="E15" s="14"/>
      <c r="F15" s="14"/>
      <c r="G15" s="14"/>
      <c r="H15" s="15"/>
      <c r="I15" s="15"/>
      <c r="J15" s="14"/>
      <c r="K15" s="14"/>
      <c r="L15" s="14"/>
      <c r="M15" s="14"/>
      <c r="N15" s="15"/>
      <c r="O15" s="15"/>
      <c r="P15" s="15"/>
      <c r="Q15" s="15"/>
      <c r="R15" s="15"/>
      <c r="S15" s="15"/>
      <c r="T15" s="15"/>
      <c r="U15" s="15"/>
      <c r="V15" s="14"/>
      <c r="W15" s="1"/>
    </row>
    <row r="16" spans="1:23" ht="15" x14ac:dyDescent="0.2">
      <c r="A16" s="7" t="s">
        <v>12</v>
      </c>
      <c r="B16" s="16"/>
      <c r="C16" s="7"/>
      <c r="D16" s="16"/>
      <c r="E16" s="16"/>
      <c r="F16" s="16"/>
      <c r="G16" s="16"/>
      <c r="H16" s="16"/>
      <c r="I16" s="16"/>
      <c r="J16" s="16"/>
      <c r="K16" s="16"/>
      <c r="L16" s="16"/>
      <c r="M16" s="16"/>
      <c r="N16" s="16"/>
      <c r="O16" s="16"/>
      <c r="P16" s="16"/>
      <c r="Q16" s="16"/>
      <c r="R16" s="16"/>
      <c r="S16" s="16"/>
      <c r="T16" s="16"/>
      <c r="U16" s="16"/>
      <c r="V16" s="16"/>
      <c r="W16" s="1"/>
    </row>
    <row r="17" spans="1:23" ht="14.25" x14ac:dyDescent="0.2">
      <c r="A17" s="8" t="s">
        <v>13</v>
      </c>
      <c r="B17" s="14">
        <v>1433677</v>
      </c>
      <c r="C17" s="8"/>
      <c r="D17" s="14">
        <v>1155863</v>
      </c>
      <c r="E17" s="14"/>
      <c r="F17" s="14">
        <v>990618</v>
      </c>
      <c r="G17" s="14"/>
      <c r="H17" s="14">
        <v>1062504</v>
      </c>
      <c r="I17" s="15"/>
      <c r="J17" s="14">
        <v>930642</v>
      </c>
      <c r="K17" s="14"/>
      <c r="L17" s="14">
        <v>816553</v>
      </c>
      <c r="M17" s="14"/>
      <c r="N17" s="14">
        <v>697702</v>
      </c>
      <c r="O17" s="15"/>
      <c r="P17" s="14">
        <v>675586</v>
      </c>
      <c r="Q17" s="15"/>
      <c r="R17" s="14">
        <v>710915</v>
      </c>
      <c r="S17" s="14"/>
      <c r="T17" s="14">
        <v>604153</v>
      </c>
      <c r="U17" s="15"/>
      <c r="V17" s="14">
        <v>580824</v>
      </c>
      <c r="W17" s="2"/>
    </row>
    <row r="18" spans="1:23" ht="14.25" x14ac:dyDescent="0.2">
      <c r="A18" s="8" t="s">
        <v>14</v>
      </c>
      <c r="B18" s="17">
        <v>468700</v>
      </c>
      <c r="C18" s="8"/>
      <c r="D18" s="17">
        <v>425845</v>
      </c>
      <c r="E18" s="17"/>
      <c r="F18" s="17">
        <v>364964</v>
      </c>
      <c r="G18" s="17"/>
      <c r="H18" s="17">
        <v>336078</v>
      </c>
      <c r="I18" s="18"/>
      <c r="J18" s="17">
        <v>342868</v>
      </c>
      <c r="K18" s="17"/>
      <c r="L18" s="17">
        <v>304546</v>
      </c>
      <c r="M18" s="17"/>
      <c r="N18" s="17">
        <v>296534</v>
      </c>
      <c r="O18" s="18"/>
      <c r="P18" s="17">
        <v>293368</v>
      </c>
      <c r="Q18" s="18"/>
      <c r="R18" s="17">
        <v>275529</v>
      </c>
      <c r="S18" s="17"/>
      <c r="T18" s="17">
        <v>262349</v>
      </c>
      <c r="U18" s="18"/>
      <c r="V18" s="17">
        <v>252208</v>
      </c>
      <c r="W18" s="1"/>
    </row>
    <row r="19" spans="1:23" ht="14.25" x14ac:dyDescent="0.2">
      <c r="A19" s="8" t="s">
        <v>15</v>
      </c>
      <c r="B19" s="17">
        <v>3615235</v>
      </c>
      <c r="C19" s="8"/>
      <c r="D19" s="17">
        <v>3507493</v>
      </c>
      <c r="E19" s="17"/>
      <c r="F19" s="13">
        <v>-1982293</v>
      </c>
      <c r="G19" s="13"/>
      <c r="H19" s="17">
        <v>6158881</v>
      </c>
      <c r="I19" s="18"/>
      <c r="J19" s="17">
        <v>2633793</v>
      </c>
      <c r="K19" s="17"/>
      <c r="L19" s="17">
        <v>3605654</v>
      </c>
      <c r="M19" s="17"/>
      <c r="N19" s="13">
        <v>-419133</v>
      </c>
      <c r="O19" s="19"/>
      <c r="P19" s="17">
        <v>2854556</v>
      </c>
      <c r="Q19" s="18"/>
      <c r="R19" s="17">
        <v>1331463</v>
      </c>
      <c r="S19" s="17"/>
      <c r="T19" s="13">
        <v>-322420</v>
      </c>
      <c r="U19" s="19"/>
      <c r="V19" s="17">
        <v>1128797</v>
      </c>
      <c r="W19" s="2"/>
    </row>
    <row r="20" spans="1:23" ht="14.25" x14ac:dyDescent="0.2">
      <c r="A20" s="8" t="s">
        <v>8</v>
      </c>
      <c r="B20" s="13">
        <v>-1646776</v>
      </c>
      <c r="C20" s="8"/>
      <c r="D20" s="13">
        <v>-1584904</v>
      </c>
      <c r="E20" s="13"/>
      <c r="F20" s="13">
        <v>-1587989</v>
      </c>
      <c r="G20" s="13"/>
      <c r="H20" s="13">
        <v>-1469473</v>
      </c>
      <c r="I20" s="19"/>
      <c r="J20" s="13">
        <v>-1307338</v>
      </c>
      <c r="K20" s="13"/>
      <c r="L20" s="13">
        <v>-1169603</v>
      </c>
      <c r="M20" s="13"/>
      <c r="N20" s="13">
        <v>-1044679</v>
      </c>
      <c r="O20" s="19"/>
      <c r="P20" s="13">
        <v>-899746</v>
      </c>
      <c r="Q20" s="19"/>
      <c r="R20" s="13">
        <v>-788378</v>
      </c>
      <c r="S20" s="13"/>
      <c r="T20" s="13">
        <v>-782324</v>
      </c>
      <c r="U20" s="19"/>
      <c r="V20" s="13">
        <v>-634259</v>
      </c>
      <c r="W20" s="1"/>
    </row>
    <row r="21" spans="1:23" ht="14.25" x14ac:dyDescent="0.2">
      <c r="A21" s="8" t="s">
        <v>16</v>
      </c>
      <c r="B21" s="13">
        <v>-21387</v>
      </c>
      <c r="C21" s="8"/>
      <c r="D21" s="13">
        <v>-18492</v>
      </c>
      <c r="E21" s="13"/>
      <c r="F21" s="13">
        <v>-18703</v>
      </c>
      <c r="G21" s="13"/>
      <c r="H21" s="13">
        <v>-18476</v>
      </c>
      <c r="I21" s="19"/>
      <c r="J21" s="13">
        <v>-20544</v>
      </c>
      <c r="K21" s="13"/>
      <c r="L21" s="13">
        <v>-19429</v>
      </c>
      <c r="M21" s="13"/>
      <c r="N21" s="13">
        <v>-17635</v>
      </c>
      <c r="O21" s="19"/>
      <c r="P21" s="13">
        <v>-14936</v>
      </c>
      <c r="Q21" s="19"/>
      <c r="R21" s="13">
        <v>-14463</v>
      </c>
      <c r="S21" s="13"/>
      <c r="T21" s="13">
        <v>-13014</v>
      </c>
      <c r="U21" s="19"/>
      <c r="V21" s="13">
        <v>-13506</v>
      </c>
      <c r="W21" s="1"/>
    </row>
    <row r="22" spans="1:23" ht="14.25" x14ac:dyDescent="0.2">
      <c r="A22" s="8" t="s">
        <v>17</v>
      </c>
      <c r="B22" s="23">
        <v>24554</v>
      </c>
      <c r="C22" s="8"/>
      <c r="D22" s="23">
        <v>12641</v>
      </c>
      <c r="E22" s="17"/>
      <c r="F22" s="22">
        <v>-3047</v>
      </c>
      <c r="G22" s="13"/>
      <c r="H22" s="23">
        <v>5724</v>
      </c>
      <c r="I22" s="18"/>
      <c r="J22" s="23">
        <v>1526</v>
      </c>
      <c r="K22" s="17"/>
      <c r="L22" s="23">
        <v>1891</v>
      </c>
      <c r="M22" s="17"/>
      <c r="N22" s="22">
        <v>-15257</v>
      </c>
      <c r="O22" s="19"/>
      <c r="P22" s="24">
        <v>787</v>
      </c>
      <c r="Q22" s="20"/>
      <c r="R22" s="23">
        <v>69457</v>
      </c>
      <c r="S22" s="17"/>
      <c r="T22" s="23">
        <v>50179</v>
      </c>
      <c r="U22" s="18"/>
      <c r="V22" s="22">
        <v>-1166</v>
      </c>
      <c r="W22" s="2"/>
    </row>
    <row r="23" spans="1:23" ht="21.75" customHeight="1" x14ac:dyDescent="0.2">
      <c r="A23" s="32" t="s">
        <v>18</v>
      </c>
      <c r="B23" s="33">
        <f>SUM(B17:B22)</f>
        <v>3874003</v>
      </c>
      <c r="C23" s="32"/>
      <c r="D23" s="33">
        <f>SUM(D17:D22)</f>
        <v>3498446</v>
      </c>
      <c r="E23" s="33"/>
      <c r="F23" s="27">
        <f>SUM(F17:F22)</f>
        <v>-2236450</v>
      </c>
      <c r="G23" s="27"/>
      <c r="H23" s="33">
        <f>SUM(H17:H22)</f>
        <v>6075238</v>
      </c>
      <c r="I23" s="34"/>
      <c r="J23" s="33">
        <f>SUM(J17:J22)</f>
        <v>2580947</v>
      </c>
      <c r="K23" s="33"/>
      <c r="L23" s="33">
        <f>SUM(L17:L22)</f>
        <v>3539612</v>
      </c>
      <c r="M23" s="33"/>
      <c r="N23" s="27">
        <f>SUM(N17:N22)</f>
        <v>-502468</v>
      </c>
      <c r="O23" s="27"/>
      <c r="P23" s="33">
        <f>SUM(P17:P22)</f>
        <v>2909615</v>
      </c>
      <c r="Q23" s="33"/>
      <c r="R23" s="33">
        <f>SUM(R17:R22)</f>
        <v>1584523</v>
      </c>
      <c r="S23" s="33"/>
      <c r="T23" s="27">
        <f>SUM(T17:T22)</f>
        <v>-201077</v>
      </c>
      <c r="U23" s="35"/>
      <c r="V23" s="33">
        <f>SUM(V17:V22)</f>
        <v>1312898</v>
      </c>
      <c r="W23" s="1"/>
    </row>
    <row r="24" spans="1:23" ht="22.5" customHeight="1" x14ac:dyDescent="0.2">
      <c r="A24" s="29" t="s">
        <v>19</v>
      </c>
      <c r="B24" s="36">
        <v>35413741</v>
      </c>
      <c r="C24" s="29"/>
      <c r="D24" s="36">
        <v>31915295</v>
      </c>
      <c r="E24" s="33"/>
      <c r="F24" s="36">
        <v>34151745</v>
      </c>
      <c r="G24" s="33"/>
      <c r="H24" s="36">
        <v>28076508</v>
      </c>
      <c r="I24" s="34"/>
      <c r="J24" s="36">
        <v>25495561</v>
      </c>
      <c r="K24" s="33"/>
      <c r="L24" s="36">
        <v>21955949</v>
      </c>
      <c r="M24" s="33"/>
      <c r="N24" s="36">
        <v>22458418</v>
      </c>
      <c r="O24" s="33"/>
      <c r="P24" s="36">
        <v>19548803</v>
      </c>
      <c r="Q24" s="33"/>
      <c r="R24" s="36">
        <v>17964279</v>
      </c>
      <c r="S24" s="33"/>
      <c r="T24" s="36">
        <v>18165357</v>
      </c>
      <c r="U24" s="34"/>
      <c r="V24" s="36">
        <v>16852459</v>
      </c>
      <c r="W24" s="1"/>
    </row>
    <row r="25" spans="1:23" ht="24.75" customHeight="1" thickBot="1" x14ac:dyDescent="0.25">
      <c r="A25" s="29" t="s">
        <v>20</v>
      </c>
      <c r="B25" s="37">
        <f>SUM(B23:B24)</f>
        <v>39287744</v>
      </c>
      <c r="C25" s="29"/>
      <c r="D25" s="37">
        <f>SUM(D23:D24)</f>
        <v>35413741</v>
      </c>
      <c r="E25" s="40"/>
      <c r="F25" s="37">
        <f>SUM(F23:F24)</f>
        <v>31915295</v>
      </c>
      <c r="G25" s="40"/>
      <c r="H25" s="37">
        <f>SUM(H23:H24)</f>
        <v>34151746</v>
      </c>
      <c r="I25" s="42"/>
      <c r="J25" s="37">
        <f>SUM(J23:J24)</f>
        <v>28076508</v>
      </c>
      <c r="K25" s="40"/>
      <c r="L25" s="37">
        <f>SUM(L23:L24)</f>
        <v>25495561</v>
      </c>
      <c r="M25" s="40"/>
      <c r="N25" s="37">
        <f>SUM(N23:N24)</f>
        <v>21955950</v>
      </c>
      <c r="O25" s="40"/>
      <c r="P25" s="37">
        <f>SUM(P23:P24)</f>
        <v>22458418</v>
      </c>
      <c r="Q25" s="40"/>
      <c r="R25" s="37">
        <f>SUM(R23:R24)</f>
        <v>19548802</v>
      </c>
      <c r="S25" s="40"/>
      <c r="T25" s="37">
        <f>SUM(T23:T24)</f>
        <v>17964280</v>
      </c>
      <c r="U25" s="42"/>
      <c r="V25" s="37">
        <f>SUM(V23:V24)</f>
        <v>18165357</v>
      </c>
      <c r="W25" s="1"/>
    </row>
    <row r="26" spans="1:23" ht="31.5" customHeight="1" thickTop="1" thickBot="1" x14ac:dyDescent="0.25">
      <c r="A26" s="29" t="s">
        <v>26</v>
      </c>
      <c r="B26" s="38">
        <f>B14-B25</f>
        <v>863145</v>
      </c>
      <c r="C26" s="29"/>
      <c r="D26" s="38">
        <f>D14-D25</f>
        <v>2160766</v>
      </c>
      <c r="E26" s="40"/>
      <c r="F26" s="38">
        <f>F14-F25</f>
        <v>3273412</v>
      </c>
      <c r="G26" s="40"/>
      <c r="H26" s="39">
        <f>H14-H25</f>
        <v>-856337</v>
      </c>
      <c r="I26" s="43"/>
      <c r="J26" s="38">
        <f>J14-J25</f>
        <v>3143015</v>
      </c>
      <c r="K26" s="40"/>
      <c r="L26" s="38">
        <f>L14-L25</f>
        <v>2048449</v>
      </c>
      <c r="M26" s="40"/>
      <c r="N26" s="38">
        <f>N14-N25</f>
        <v>3914158</v>
      </c>
      <c r="O26" s="40"/>
      <c r="P26" s="38">
        <f>P14-P25</f>
        <v>1818432</v>
      </c>
      <c r="Q26" s="40"/>
      <c r="R26" s="38">
        <f>R14-R25</f>
        <v>2867506</v>
      </c>
      <c r="S26" s="40"/>
      <c r="T26" s="38">
        <f>T14-T25</f>
        <v>2836976</v>
      </c>
      <c r="U26" s="42"/>
      <c r="V26" s="38">
        <f>V14-V25</f>
        <v>1272044</v>
      </c>
      <c r="W26" s="1"/>
    </row>
    <row r="27" spans="1:23" ht="29.25" thickTop="1" x14ac:dyDescent="0.2">
      <c r="A27" s="9" t="s">
        <v>21</v>
      </c>
      <c r="B27" s="25">
        <v>0.97850000000000004</v>
      </c>
      <c r="C27" s="9"/>
      <c r="D27" s="25">
        <v>0.9425</v>
      </c>
      <c r="E27" s="25"/>
      <c r="F27" s="25">
        <v>0.90700000000000003</v>
      </c>
      <c r="G27" s="25"/>
      <c r="H27" s="25">
        <v>1.0257000000000001</v>
      </c>
      <c r="I27" s="26"/>
      <c r="J27" s="25">
        <v>0.89929999999999999</v>
      </c>
      <c r="K27" s="25"/>
      <c r="L27" s="25">
        <v>0.92559999999999998</v>
      </c>
      <c r="M27" s="25"/>
      <c r="N27" s="25">
        <v>0.84870000000000001</v>
      </c>
      <c r="O27" s="25"/>
      <c r="P27" s="25">
        <v>0.92510000000000003</v>
      </c>
      <c r="Q27" s="25"/>
      <c r="R27" s="25">
        <v>0.87209999999999999</v>
      </c>
      <c r="S27" s="25"/>
      <c r="T27" s="25">
        <v>0.86360000000000003</v>
      </c>
      <c r="U27" s="26"/>
      <c r="V27" s="25">
        <v>0.93459999999999999</v>
      </c>
      <c r="W27" s="3"/>
    </row>
    <row r="28" spans="1:23" ht="14.25" x14ac:dyDescent="0.2">
      <c r="A28" s="9" t="s">
        <v>22</v>
      </c>
      <c r="B28" s="14">
        <v>6695714</v>
      </c>
      <c r="C28" s="9"/>
      <c r="D28" s="14">
        <v>6083494</v>
      </c>
      <c r="E28" s="14"/>
      <c r="F28" s="14">
        <v>5213775</v>
      </c>
      <c r="G28" s="14"/>
      <c r="H28" s="14">
        <v>4801111</v>
      </c>
      <c r="I28" s="15"/>
      <c r="J28" s="14">
        <v>4898112</v>
      </c>
      <c r="K28" s="14"/>
      <c r="L28" s="14">
        <v>4350654</v>
      </c>
      <c r="M28" s="14"/>
      <c r="N28" s="14">
        <v>4236199</v>
      </c>
      <c r="O28" s="14"/>
      <c r="P28" s="14">
        <v>4190977</v>
      </c>
      <c r="Q28" s="14"/>
      <c r="R28" s="14">
        <v>3936133</v>
      </c>
      <c r="S28" s="14"/>
      <c r="T28" s="14">
        <v>3747845</v>
      </c>
      <c r="U28" s="15"/>
      <c r="V28" s="14">
        <v>3602966</v>
      </c>
      <c r="W28" s="1"/>
    </row>
    <row r="29" spans="1:23" ht="28.5" x14ac:dyDescent="0.2">
      <c r="A29" s="9" t="s">
        <v>27</v>
      </c>
      <c r="B29" s="25">
        <v>0.12889999999999999</v>
      </c>
      <c r="C29" s="9"/>
      <c r="D29" s="25">
        <v>0.35520000000000002</v>
      </c>
      <c r="E29" s="25"/>
      <c r="F29" s="25">
        <v>0.62780000000000002</v>
      </c>
      <c r="G29" s="25"/>
      <c r="H29" s="25">
        <v>-0.1784</v>
      </c>
      <c r="I29" s="26"/>
      <c r="J29" s="25">
        <v>0.64170000000000005</v>
      </c>
      <c r="K29" s="25"/>
      <c r="L29" s="25">
        <v>0.4708</v>
      </c>
      <c r="M29" s="25"/>
      <c r="N29" s="25">
        <v>0.92400000000000004</v>
      </c>
      <c r="O29" s="25"/>
      <c r="P29" s="25">
        <v>0.43390000000000001</v>
      </c>
      <c r="Q29" s="25"/>
      <c r="R29" s="25">
        <v>0.72850000000000004</v>
      </c>
      <c r="S29" s="25"/>
      <c r="T29" s="25">
        <v>0.75700000000000001</v>
      </c>
      <c r="U29" s="26"/>
      <c r="V29" s="25">
        <v>0.35310000000000002</v>
      </c>
      <c r="W29" s="3"/>
    </row>
    <row r="30" spans="1:23" ht="30.75" customHeight="1" x14ac:dyDescent="0.2">
      <c r="A30" s="45" t="s">
        <v>1</v>
      </c>
      <c r="B30" s="45"/>
      <c r="C30" s="45"/>
      <c r="D30" s="45"/>
      <c r="E30" s="45"/>
      <c r="F30" s="45"/>
      <c r="G30" s="45"/>
      <c r="H30" s="45"/>
      <c r="I30" s="45"/>
      <c r="J30" s="45"/>
      <c r="K30" s="45"/>
      <c r="L30" s="45"/>
      <c r="M30" s="45"/>
      <c r="N30" s="45"/>
      <c r="O30" s="45"/>
      <c r="P30" s="45"/>
      <c r="Q30" s="45"/>
      <c r="R30" s="45"/>
      <c r="S30" s="45"/>
      <c r="T30" s="45"/>
      <c r="U30" s="45"/>
      <c r="V30" s="45"/>
      <c r="W30" s="45"/>
    </row>
    <row r="31" spans="1:23" ht="53.25" customHeight="1" x14ac:dyDescent="0.2">
      <c r="A31" s="46" t="s">
        <v>23</v>
      </c>
      <c r="B31" s="46"/>
      <c r="C31" s="46"/>
      <c r="D31" s="45"/>
      <c r="E31" s="45"/>
      <c r="F31" s="45"/>
      <c r="G31" s="45"/>
      <c r="H31" s="45"/>
      <c r="I31" s="45"/>
      <c r="J31" s="45"/>
      <c r="K31" s="45"/>
      <c r="L31" s="45"/>
      <c r="M31" s="45"/>
      <c r="N31" s="45"/>
      <c r="O31" s="45"/>
      <c r="P31" s="45"/>
      <c r="Q31" s="45"/>
      <c r="R31" s="45"/>
      <c r="S31" s="45"/>
      <c r="T31" s="45"/>
      <c r="U31" s="45"/>
      <c r="V31" s="45"/>
      <c r="W31" s="45"/>
    </row>
  </sheetData>
  <mergeCells count="5">
    <mergeCell ref="A3:V3"/>
    <mergeCell ref="A30:W30"/>
    <mergeCell ref="A31:W31"/>
    <mergeCell ref="A2:V2"/>
    <mergeCell ref="A1:V1"/>
  </mergeCells>
  <pageMargins left="0.25" right="0.25" top="0.75" bottom="0.75" header="0.3" footer="0.3"/>
  <pageSetup scale="61"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Table 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GASB 68 Report</dc:title>
  <dc:subject>Texas County &amp; District Retirement Systems</dc:subject>
  <dc:creator>NJC/nlo</dc:creator>
  <cp:keywords>GASB68 Disclosure</cp:keywords>
  <cp:lastModifiedBy>Kimberly Gamboa</cp:lastModifiedBy>
  <cp:lastPrinted>2025-10-30T13:59:28Z</cp:lastPrinted>
  <dcterms:created xsi:type="dcterms:W3CDTF">2025-10-29T20:15:47Z</dcterms:created>
  <dcterms:modified xsi:type="dcterms:W3CDTF">2025-10-30T14:20:39Z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reated">
    <vt:filetime>2024-05-14T00:00:00Z</vt:filetime>
  </property>
  <property fmtid="{D5CDD505-2E9C-101B-9397-08002B2CF9AE}" pid="3" name="Creator">
    <vt:lpwstr>Microsoft® Word for Microsoft 365</vt:lpwstr>
  </property>
  <property fmtid="{D5CDD505-2E9C-101B-9397-08002B2CF9AE}" pid="4" name="LastSaved">
    <vt:filetime>2025-10-29T00:00:00Z</vt:filetime>
  </property>
  <property fmtid="{D5CDD505-2E9C-101B-9397-08002B2CF9AE}" pid="5" name="Producer">
    <vt:lpwstr>Microsoft® Word for Microsoft 365</vt:lpwstr>
  </property>
</Properties>
</file>